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25" windowWidth="12600" windowHeight="11520"/>
  </bookViews>
  <sheets>
    <sheet name="Huitiemes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H2" l="1"/>
  <c r="L4" i="4" l="1"/>
  <c r="H43" i="1"/>
  <c r="I43"/>
  <c r="H44"/>
  <c r="I44"/>
  <c r="H45"/>
  <c r="I45"/>
  <c r="H46"/>
  <c r="I46"/>
  <c r="H47"/>
  <c r="I47"/>
  <c r="H48"/>
  <c r="I48"/>
  <c r="H49"/>
  <c r="I49"/>
  <c r="I42"/>
  <c r="H42"/>
  <c r="N11" i="4" l="1"/>
  <c r="O11"/>
  <c r="P11"/>
  <c r="N12"/>
  <c r="O12"/>
  <c r="P12"/>
  <c r="N13"/>
  <c r="O13"/>
  <c r="P13"/>
  <c r="N14"/>
  <c r="O14"/>
  <c r="P14"/>
  <c r="N15"/>
  <c r="O15"/>
  <c r="P15"/>
  <c r="N16"/>
  <c r="O16"/>
  <c r="P16"/>
  <c r="N17"/>
  <c r="O17"/>
  <c r="P17"/>
  <c r="O10"/>
  <c r="P10"/>
  <c r="N10"/>
  <c r="L11"/>
  <c r="L12"/>
  <c r="L13"/>
  <c r="L14"/>
  <c r="L15"/>
  <c r="L16"/>
  <c r="L17"/>
  <c r="I11"/>
  <c r="I12"/>
  <c r="I13"/>
  <c r="I14"/>
  <c r="I15"/>
  <c r="I16"/>
  <c r="I17"/>
  <c r="L10"/>
  <c r="I10"/>
  <c r="H5" i="1" l="1"/>
  <c r="H4"/>
  <c r="H3"/>
  <c r="E17" i="4" l="1"/>
  <c r="G17" s="1"/>
  <c r="E16"/>
  <c r="F16" s="1"/>
  <c r="E15"/>
  <c r="H15" s="1"/>
  <c r="E14"/>
  <c r="F14" s="1"/>
  <c r="E13"/>
  <c r="F13" s="1"/>
  <c r="E12"/>
  <c r="F12" s="1"/>
  <c r="E11"/>
  <c r="G11" s="1"/>
  <c r="E10"/>
  <c r="H10" s="1"/>
  <c r="G13" l="1"/>
  <c r="G15"/>
  <c r="H13"/>
  <c r="H17"/>
  <c r="F17"/>
  <c r="F15"/>
  <c r="G16"/>
  <c r="H16"/>
  <c r="G14"/>
  <c r="H14"/>
  <c r="F11"/>
  <c r="H11"/>
  <c r="G10"/>
  <c r="G12"/>
  <c r="F10"/>
  <c r="H12"/>
</calcChain>
</file>

<file path=xl/sharedStrings.xml><?xml version="1.0" encoding="utf-8"?>
<sst xmlns="http://schemas.openxmlformats.org/spreadsheetml/2006/main" count="130" uniqueCount="82">
  <si>
    <t>F</t>
  </si>
  <si>
    <t>N</t>
  </si>
  <si>
    <t>Cotes</t>
  </si>
  <si>
    <t>COTES (1N2)</t>
  </si>
  <si>
    <t>Ha1</t>
  </si>
  <si>
    <t>Ha2</t>
  </si>
  <si>
    <t>Ha3</t>
  </si>
  <si>
    <t>Ha4</t>
  </si>
  <si>
    <t>Ha5</t>
  </si>
  <si>
    <t>Ha6</t>
  </si>
  <si>
    <t>Ha7</t>
  </si>
  <si>
    <t>Ha8</t>
  </si>
  <si>
    <t>Prenom + Nom</t>
  </si>
  <si>
    <t>QUALIFIES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</si>
  <si>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</si>
  <si>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</si>
  <si>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</si>
  <si>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</si>
  <si>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</si>
  <si>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</si>
  <si>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</si>
  <si>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</si>
  <si>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</si>
  <si>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</si>
  <si>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</si>
  <si>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</si>
  <si>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</si>
  <si>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</si>
  <si>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</si>
  <si>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</si>
  <si>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HUITIEMES DE FINALE</t>
  </si>
  <si>
    <t>France</t>
  </si>
  <si>
    <t>CDM2018_v1</t>
  </si>
  <si>
    <t>Corée du Sud</t>
  </si>
  <si>
    <t>Allemagne</t>
  </si>
  <si>
    <t>Chine</t>
  </si>
  <si>
    <t>Espagne</t>
  </si>
  <si>
    <t>Norvège</t>
  </si>
  <si>
    <t>Australie</t>
  </si>
  <si>
    <t>Italie</t>
  </si>
  <si>
    <t>Brésil</t>
  </si>
  <si>
    <t>Angleterre</t>
  </si>
  <si>
    <t>Ecosse</t>
  </si>
  <si>
    <t>Argentine</t>
  </si>
  <si>
    <t>Japon</t>
  </si>
  <si>
    <t>Canada</t>
  </si>
  <si>
    <t>Cameroun</t>
  </si>
  <si>
    <t>Chili</t>
  </si>
  <si>
    <t>Suède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</si>
  <si>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</si>
  <si>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</si>
  <si>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</si>
  <si>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</si>
  <si>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</si>
  <si>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</si>
  <si>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</si>
  <si>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</si>
  <si>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</si>
  <si>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</si>
  <si>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</si>
  <si>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</si>
  <si>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</si>
  <si>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</si>
  <si>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</si>
  <si>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</si>
  <si>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</si>
  <si>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</si>
  <si>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</si>
  <si>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</si>
  <si>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</si>
  <si>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</si>
  <si>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</si>
  <si>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</si>
  <si>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</si>
  <si>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</si>
  <si>
    <t>Afrique du sud</t>
  </si>
  <si>
    <t>Nigéria</t>
  </si>
  <si>
    <t>Jamaïque</t>
  </si>
  <si>
    <t>Nouvelle Zélande</t>
  </si>
  <si>
    <t>Pays-Bas</t>
  </si>
  <si>
    <t>Etats-Unis</t>
  </si>
  <si>
    <t>Thaïlande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</si>
</sst>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19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indexed="13"/>
      <name val="Verdana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theme="3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 style="medium">
        <color theme="0"/>
      </right>
      <top style="medium">
        <color theme="0"/>
      </top>
      <bottom style="medium">
        <color theme="3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0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11" fillId="6" borderId="0" xfId="0" applyFont="1" applyFill="1" applyAlignment="1" applyProtection="1">
      <alignment horizontal="center"/>
      <protection hidden="1"/>
    </xf>
    <xf numFmtId="0" fontId="11" fillId="6" borderId="32" xfId="0" applyFont="1" applyFill="1" applyBorder="1" applyAlignment="1" applyProtection="1">
      <alignment horizontal="center"/>
      <protection locked="0"/>
    </xf>
    <xf numFmtId="0" fontId="11" fillId="6" borderId="35" xfId="0" applyFont="1" applyFill="1" applyBorder="1" applyAlignment="1" applyProtection="1">
      <alignment horizontal="center"/>
      <protection locked="0"/>
    </xf>
    <xf numFmtId="0" fontId="2" fillId="3" borderId="36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7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40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42" xfId="0" applyFont="1" applyFill="1" applyBorder="1" applyProtection="1">
      <protection hidden="1"/>
    </xf>
    <xf numFmtId="0" fontId="2" fillId="2" borderId="43" xfId="0" applyNumberFormat="1" applyFont="1" applyFill="1" applyBorder="1" applyProtection="1"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Protection="1">
      <protection hidden="1"/>
    </xf>
    <xf numFmtId="0" fontId="2" fillId="3" borderId="45" xfId="0" applyNumberFormat="1" applyFont="1" applyFill="1" applyBorder="1" applyProtection="1">
      <protection hidden="1"/>
    </xf>
    <xf numFmtId="0" fontId="2" fillId="6" borderId="44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5" xfId="0" applyNumberFormat="1" applyFont="1" applyFill="1" applyBorder="1" applyProtection="1"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46" xfId="0" applyFont="1" applyFill="1" applyBorder="1" applyAlignment="1" applyProtection="1">
      <alignment horizontal="center"/>
      <protection hidden="1"/>
    </xf>
    <xf numFmtId="0" fontId="2" fillId="4" borderId="40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40" xfId="0" applyNumberFormat="1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Alignment="1" applyProtection="1">
      <alignment horizontal="center"/>
      <protection hidden="1"/>
    </xf>
    <xf numFmtId="0" fontId="3" fillId="9" borderId="30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1" fillId="6" borderId="52" xfId="0" applyFont="1" applyFill="1" applyBorder="1" applyAlignment="1" applyProtection="1">
      <alignment horizontal="center"/>
      <protection locked="0"/>
    </xf>
    <xf numFmtId="0" fontId="11" fillId="6" borderId="53" xfId="0" applyFont="1" applyFill="1" applyBorder="1" applyAlignment="1" applyProtection="1">
      <alignment horizontal="center"/>
      <protection locked="0"/>
    </xf>
    <xf numFmtId="0" fontId="11" fillId="6" borderId="55" xfId="0" applyFont="1" applyFill="1" applyBorder="1" applyAlignment="1" applyProtection="1">
      <alignment horizontal="center"/>
      <protection locked="0"/>
    </xf>
    <xf numFmtId="0" fontId="11" fillId="6" borderId="56" xfId="0" applyFont="1" applyFill="1" applyBorder="1" applyAlignment="1" applyProtection="1">
      <alignment horizontal="center"/>
      <protection locked="0"/>
    </xf>
    <xf numFmtId="0" fontId="15" fillId="0" borderId="0" xfId="2" applyFont="1" applyFill="1" applyAlignment="1" applyProtection="1"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6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left"/>
      <protection hidden="1"/>
    </xf>
    <xf numFmtId="0" fontId="16" fillId="0" borderId="48" xfId="0" applyFont="1" applyFill="1" applyBorder="1" applyAlignment="1" applyProtection="1">
      <alignment horizontal="center" vertical="center"/>
      <protection locked="0"/>
    </xf>
    <xf numFmtId="0" fontId="16" fillId="0" borderId="49" xfId="0" applyFont="1" applyFill="1" applyBorder="1" applyAlignment="1" applyProtection="1">
      <alignment horizontal="center" vertical="center"/>
      <protection locked="0"/>
    </xf>
    <xf numFmtId="0" fontId="16" fillId="0" borderId="50" xfId="0" applyFont="1" applyFill="1" applyBorder="1" applyAlignment="1" applyProtection="1">
      <alignment horizontal="center" vertical="center"/>
      <protection locked="0"/>
    </xf>
    <xf numFmtId="165" fontId="17" fillId="0" borderId="58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59" xfId="0" applyNumberFormat="1" applyFont="1" applyFill="1" applyBorder="1" applyAlignment="1" applyProtection="1">
      <alignment horizontal="center" vertical="center"/>
      <protection hidden="1"/>
    </xf>
    <xf numFmtId="0" fontId="18" fillId="0" borderId="59" xfId="0" applyFont="1" applyFill="1" applyBorder="1" applyAlignment="1" applyProtection="1">
      <alignment horizontal="center"/>
      <protection hidden="1"/>
    </xf>
    <xf numFmtId="0" fontId="16" fillId="0" borderId="60" xfId="0" applyFont="1" applyFill="1" applyBorder="1" applyAlignment="1" applyProtection="1">
      <alignment horizontal="left" vertical="center" indent="1"/>
      <protection hidden="1"/>
    </xf>
    <xf numFmtId="165" fontId="17" fillId="0" borderId="61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/>
      <protection hidden="1"/>
    </xf>
    <xf numFmtId="0" fontId="16" fillId="0" borderId="62" xfId="0" applyFont="1" applyFill="1" applyBorder="1" applyAlignment="1" applyProtection="1">
      <alignment horizontal="left" vertical="center" indent="1"/>
      <protection hidden="1"/>
    </xf>
    <xf numFmtId="165" fontId="17" fillId="0" borderId="63" xfId="0" applyNumberFormat="1" applyFont="1" applyFill="1" applyBorder="1" applyAlignment="1" applyProtection="1">
      <alignment horizontal="right" vertical="center" indent="1"/>
      <protection hidden="1"/>
    </xf>
    <xf numFmtId="20" fontId="17" fillId="0" borderId="64" xfId="0" applyNumberFormat="1" applyFont="1" applyFill="1" applyBorder="1" applyAlignment="1" applyProtection="1">
      <alignment horizontal="center" vertical="center"/>
      <protection hidden="1"/>
    </xf>
    <xf numFmtId="0" fontId="18" fillId="0" borderId="64" xfId="0" applyFont="1" applyFill="1" applyBorder="1" applyAlignment="1" applyProtection="1">
      <alignment horizontal="center"/>
      <protection hidden="1"/>
    </xf>
    <xf numFmtId="0" fontId="16" fillId="0" borderId="65" xfId="0" applyFont="1" applyFill="1" applyBorder="1" applyAlignment="1" applyProtection="1">
      <alignment horizontal="left" vertical="center" indent="1"/>
      <protection hidden="1"/>
    </xf>
    <xf numFmtId="0" fontId="16" fillId="0" borderId="51" xfId="0" applyFont="1" applyFill="1" applyBorder="1" applyAlignment="1" applyProtection="1">
      <alignment horizontal="left" indent="1"/>
      <protection hidden="1"/>
    </xf>
    <xf numFmtId="0" fontId="16" fillId="0" borderId="54" xfId="0" applyFont="1" applyFill="1" applyBorder="1" applyAlignment="1" applyProtection="1">
      <alignment horizontal="left" indent="1"/>
      <protection hidden="1"/>
    </xf>
    <xf numFmtId="0" fontId="16" fillId="0" borderId="57" xfId="0" applyFont="1" applyFill="1" applyBorder="1" applyAlignment="1" applyProtection="1">
      <alignment horizontal="left" indent="1"/>
      <protection hidden="1"/>
    </xf>
    <xf numFmtId="0" fontId="16" fillId="0" borderId="47" xfId="0" applyFont="1" applyFill="1" applyBorder="1" applyAlignment="1" applyProtection="1">
      <alignment horizontal="center"/>
      <protection hidden="1"/>
    </xf>
  </cellXfs>
  <cellStyles count="3">
    <cellStyle name="Euro" xfId="1"/>
    <cellStyle name="Lien hypertexte" xfId="2" builtinId="8"/>
    <cellStyle name="Normal" xfId="0" builtinId="0"/>
  </cellStyles>
  <dxfs count="1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rgb="FF0070C0"/>
  </sheetPr>
  <dimension ref="A1:AA107"/>
  <sheetViews>
    <sheetView showGridLines="0" showRowColHeaders="0" tabSelected="1" zoomScaleNormal="100" workbookViewId="0">
      <selection activeCell="J11" sqref="J11"/>
    </sheetView>
  </sheetViews>
  <sheetFormatPr baseColWidth="10" defaultRowHeight="15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30.7109375" style="29" hidden="1" customWidth="1"/>
    <col min="19" max="19" width="6.85546875" style="29" customWidth="1"/>
    <col min="20" max="20" width="40.7109375" style="29" customWidth="1"/>
    <col min="21" max="25" width="7.5703125" style="29" customWidth="1"/>
    <col min="26" max="26" width="11.42578125" style="29"/>
    <col min="27" max="27" width="11.42578125" style="29" hidden="1" customWidth="1"/>
    <col min="28" max="16384" width="11.42578125" style="29"/>
  </cols>
  <sheetData>
    <row r="1" spans="1:27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>
        <v>1</v>
      </c>
    </row>
    <row r="2" spans="1:27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  <c r="U2" s="41"/>
    </row>
    <row r="3" spans="1:27" ht="15.75" thickBot="1">
      <c r="A3" s="16"/>
      <c r="B3" s="39"/>
      <c r="C3" s="66"/>
      <c r="D3" s="112"/>
      <c r="E3" s="112"/>
      <c r="F3" s="112"/>
      <c r="G3" s="112"/>
      <c r="H3" s="112"/>
      <c r="I3" s="112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  <c r="U3" s="41"/>
      <c r="AA3" s="29" t="s">
        <v>49</v>
      </c>
    </row>
    <row r="4" spans="1:27" ht="15.75" thickBot="1">
      <c r="A4" s="16"/>
      <c r="B4" s="39"/>
      <c r="C4" s="120" t="s">
        <v>12</v>
      </c>
      <c r="D4" s="121"/>
      <c r="E4" s="122"/>
      <c r="F4" s="122"/>
      <c r="G4" s="122"/>
      <c r="H4" s="122"/>
      <c r="I4" s="123"/>
      <c r="J4" s="39"/>
      <c r="K4" s="39"/>
      <c r="L4" s="114" t="str">
        <f>Grille!B5</f>
        <v>GRILLE INCOMPLETE</v>
      </c>
      <c r="M4" s="114"/>
      <c r="N4" s="114"/>
      <c r="O4" s="61"/>
      <c r="P4" s="61"/>
      <c r="Q4" s="41"/>
      <c r="R4" s="41"/>
      <c r="S4" s="41"/>
      <c r="T4" s="41"/>
      <c r="U4" s="41"/>
      <c r="AA4" s="29" t="s">
        <v>50</v>
      </c>
    </row>
    <row r="5" spans="1:27">
      <c r="A5" s="16"/>
      <c r="B5" s="39"/>
      <c r="C5" s="66"/>
      <c r="D5" s="112"/>
      <c r="E5" s="112"/>
      <c r="F5" s="112"/>
      <c r="G5" s="112"/>
      <c r="H5" s="112"/>
      <c r="I5" s="112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  <c r="U5" s="41"/>
      <c r="AA5" s="29" t="s">
        <v>51</v>
      </c>
    </row>
    <row r="6" spans="1:27">
      <c r="A6" s="16"/>
      <c r="B6" s="39"/>
      <c r="C6" s="66"/>
      <c r="D6" s="112"/>
      <c r="E6" s="112"/>
      <c r="F6" s="112"/>
      <c r="G6" s="112"/>
      <c r="H6" s="112"/>
      <c r="I6" s="112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  <c r="U6" s="41"/>
      <c r="AA6" s="29" t="s">
        <v>52</v>
      </c>
    </row>
    <row r="7" spans="1:27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  <c r="U7" s="41"/>
      <c r="AA7" s="29" t="s">
        <v>53</v>
      </c>
    </row>
    <row r="8" spans="1:27">
      <c r="B8" s="38"/>
      <c r="C8" s="113" t="s">
        <v>30</v>
      </c>
      <c r="D8" s="113"/>
      <c r="E8" s="113"/>
      <c r="F8" s="113"/>
      <c r="G8" s="113"/>
      <c r="H8" s="113"/>
      <c r="I8" s="113"/>
      <c r="J8" s="113"/>
      <c r="K8" s="113"/>
      <c r="L8" s="113"/>
      <c r="M8" s="64"/>
      <c r="N8" s="113" t="s">
        <v>3</v>
      </c>
      <c r="O8" s="113"/>
      <c r="P8" s="113"/>
      <c r="Q8" s="41"/>
      <c r="R8" s="71" t="s">
        <v>13</v>
      </c>
      <c r="S8" s="41"/>
      <c r="T8" s="41"/>
      <c r="U8" s="41"/>
      <c r="AA8" s="29" t="s">
        <v>54</v>
      </c>
    </row>
    <row r="9" spans="1:27" ht="4.5" customHeight="1" thickBot="1">
      <c r="B9" s="38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64"/>
      <c r="N9" s="110"/>
      <c r="O9" s="110"/>
      <c r="P9" s="110"/>
      <c r="Q9" s="41"/>
      <c r="R9" s="41"/>
      <c r="S9" s="41"/>
      <c r="T9" s="41"/>
      <c r="U9" s="41"/>
      <c r="AA9" s="29" t="s">
        <v>55</v>
      </c>
    </row>
    <row r="10" spans="1:27" ht="15.75" thickBot="1">
      <c r="A10" s="18"/>
      <c r="B10" s="65"/>
      <c r="C10" s="124">
        <v>43638</v>
      </c>
      <c r="D10" s="125" t="s">
        <v>4</v>
      </c>
      <c r="E10" s="126">
        <f t="shared" ref="E10:E13" si="0">IF(AND(J10&lt;&gt;"",K10&lt;&gt;""),1,0)</f>
        <v>0</v>
      </c>
      <c r="F10" s="126">
        <f>IF(AND(J10&gt;K10,E10=1),1,0)</f>
        <v>0</v>
      </c>
      <c r="G10" s="126">
        <f>IF(AND(J10=K10,E10=1),1,0)</f>
        <v>0</v>
      </c>
      <c r="H10" s="126">
        <f>IF(AND(J10&lt;K10,E10=1),1,0)</f>
        <v>0</v>
      </c>
      <c r="I10" s="127">
        <f>Grille!C42</f>
        <v>0</v>
      </c>
      <c r="J10" s="105"/>
      <c r="K10" s="106"/>
      <c r="L10" s="136">
        <f>Grille!D42</f>
        <v>0</v>
      </c>
      <c r="M10" s="104"/>
      <c r="N10" s="139">
        <f>Grille!E42</f>
        <v>1</v>
      </c>
      <c r="O10" s="139">
        <f>Grille!F42</f>
        <v>1</v>
      </c>
      <c r="P10" s="139">
        <f>Grille!G42</f>
        <v>1</v>
      </c>
      <c r="Q10" s="41"/>
      <c r="R10" s="72"/>
      <c r="S10" s="41"/>
      <c r="T10" s="41"/>
      <c r="U10" s="41"/>
      <c r="AA10" s="29" t="s">
        <v>56</v>
      </c>
    </row>
    <row r="11" spans="1:27" ht="15.75" thickBot="1">
      <c r="A11" s="18"/>
      <c r="B11" s="65"/>
      <c r="C11" s="128">
        <v>43638</v>
      </c>
      <c r="D11" s="129" t="s">
        <v>5</v>
      </c>
      <c r="E11" s="130">
        <f t="shared" si="0"/>
        <v>0</v>
      </c>
      <c r="F11" s="130">
        <f t="shared" ref="F11:F13" si="1">IF(AND(J11&gt;K11,E11=1),1,0)</f>
        <v>0</v>
      </c>
      <c r="G11" s="130">
        <f t="shared" ref="G11:G13" si="2">IF(AND(J11=K11,E11=1),1,0)</f>
        <v>0</v>
      </c>
      <c r="H11" s="130">
        <f t="shared" ref="H11:H13" si="3">IF(AND(J11&lt;K11,E11=1),1,0)</f>
        <v>0</v>
      </c>
      <c r="I11" s="131">
        <f>Grille!C43</f>
        <v>0</v>
      </c>
      <c r="J11" s="105"/>
      <c r="K11" s="106"/>
      <c r="L11" s="137">
        <f>Grille!D43</f>
        <v>0</v>
      </c>
      <c r="M11" s="104"/>
      <c r="N11" s="139">
        <f>Grille!E43</f>
        <v>1</v>
      </c>
      <c r="O11" s="139">
        <f>Grille!F43</f>
        <v>1</v>
      </c>
      <c r="P11" s="139">
        <f>Grille!G43</f>
        <v>1</v>
      </c>
      <c r="Q11" s="41"/>
      <c r="R11" s="72"/>
      <c r="S11" s="41"/>
      <c r="T11" s="41"/>
      <c r="U11" s="41"/>
      <c r="AA11" s="29" t="s">
        <v>57</v>
      </c>
    </row>
    <row r="12" spans="1:27" ht="15.75" thickBot="1">
      <c r="A12" s="18"/>
      <c r="B12" s="65"/>
      <c r="C12" s="128">
        <v>43639</v>
      </c>
      <c r="D12" s="129" t="s">
        <v>6</v>
      </c>
      <c r="E12" s="130">
        <f t="shared" si="0"/>
        <v>0</v>
      </c>
      <c r="F12" s="130">
        <f t="shared" si="1"/>
        <v>0</v>
      </c>
      <c r="G12" s="130">
        <f t="shared" si="2"/>
        <v>0</v>
      </c>
      <c r="H12" s="130">
        <f t="shared" si="3"/>
        <v>0</v>
      </c>
      <c r="I12" s="131">
        <f>Grille!C44</f>
        <v>0</v>
      </c>
      <c r="J12" s="105"/>
      <c r="K12" s="106"/>
      <c r="L12" s="137">
        <f>Grille!D44</f>
        <v>0</v>
      </c>
      <c r="M12" s="104"/>
      <c r="N12" s="139">
        <f>Grille!E44</f>
        <v>1</v>
      </c>
      <c r="O12" s="139">
        <f>Grille!F44</f>
        <v>1</v>
      </c>
      <c r="P12" s="139">
        <f>Grille!G44</f>
        <v>1</v>
      </c>
      <c r="Q12" s="41"/>
      <c r="R12" s="72"/>
      <c r="S12" s="41"/>
      <c r="T12" s="41"/>
      <c r="U12" s="41"/>
      <c r="AA12" s="29" t="s">
        <v>58</v>
      </c>
    </row>
    <row r="13" spans="1:27" ht="15.75" thickBot="1">
      <c r="A13" s="18"/>
      <c r="B13" s="65"/>
      <c r="C13" s="128">
        <v>43639</v>
      </c>
      <c r="D13" s="129" t="s">
        <v>7</v>
      </c>
      <c r="E13" s="130">
        <f t="shared" si="0"/>
        <v>0</v>
      </c>
      <c r="F13" s="130">
        <f t="shared" si="1"/>
        <v>0</v>
      </c>
      <c r="G13" s="130">
        <f t="shared" si="2"/>
        <v>0</v>
      </c>
      <c r="H13" s="130">
        <f t="shared" si="3"/>
        <v>0</v>
      </c>
      <c r="I13" s="131">
        <f>Grille!C45</f>
        <v>0</v>
      </c>
      <c r="J13" s="105"/>
      <c r="K13" s="106"/>
      <c r="L13" s="137">
        <f>Grille!D45</f>
        <v>0</v>
      </c>
      <c r="M13" s="104"/>
      <c r="N13" s="139">
        <f>Grille!E45</f>
        <v>1</v>
      </c>
      <c r="O13" s="139">
        <f>Grille!F45</f>
        <v>1</v>
      </c>
      <c r="P13" s="139">
        <f>Grille!G45</f>
        <v>1</v>
      </c>
      <c r="Q13" s="41"/>
      <c r="R13" s="72"/>
      <c r="S13" s="41"/>
      <c r="T13" s="41"/>
      <c r="U13" s="41"/>
      <c r="AA13" s="29" t="s">
        <v>59</v>
      </c>
    </row>
    <row r="14" spans="1:27" ht="15.75" thickBot="1">
      <c r="A14" s="18"/>
      <c r="B14" s="65"/>
      <c r="C14" s="128">
        <v>43640</v>
      </c>
      <c r="D14" s="129" t="s">
        <v>8</v>
      </c>
      <c r="E14" s="130">
        <f t="shared" ref="E14:E17" si="4">IF(AND(J14&lt;&gt;"",K14&lt;&gt;""),1,0)</f>
        <v>0</v>
      </c>
      <c r="F14" s="130">
        <f t="shared" ref="F14:F17" si="5">IF(AND(J14&gt;K14,E14=1),1,0)</f>
        <v>0</v>
      </c>
      <c r="G14" s="130">
        <f t="shared" ref="G14:G17" si="6">IF(AND(J14=K14,E14=1),1,0)</f>
        <v>0</v>
      </c>
      <c r="H14" s="130">
        <f t="shared" ref="H14:H17" si="7">IF(AND(J14&lt;K14,E14=1),1,0)</f>
        <v>0</v>
      </c>
      <c r="I14" s="131">
        <f>Grille!C46</f>
        <v>0</v>
      </c>
      <c r="J14" s="105"/>
      <c r="K14" s="106"/>
      <c r="L14" s="137">
        <f>Grille!D46</f>
        <v>0</v>
      </c>
      <c r="M14" s="104"/>
      <c r="N14" s="139">
        <f>Grille!E46</f>
        <v>1</v>
      </c>
      <c r="O14" s="139">
        <f>Grille!F46</f>
        <v>1</v>
      </c>
      <c r="P14" s="139">
        <f>Grille!G46</f>
        <v>1</v>
      </c>
      <c r="Q14" s="41"/>
      <c r="R14" s="72"/>
      <c r="S14" s="41"/>
      <c r="T14" s="41"/>
      <c r="U14" s="41"/>
      <c r="AA14" s="29" t="s">
        <v>60</v>
      </c>
    </row>
    <row r="15" spans="1:27" ht="15.75" thickBot="1">
      <c r="A15" s="18"/>
      <c r="B15" s="65"/>
      <c r="C15" s="128">
        <v>43640</v>
      </c>
      <c r="D15" s="129" t="s">
        <v>9</v>
      </c>
      <c r="E15" s="130">
        <f t="shared" si="4"/>
        <v>0</v>
      </c>
      <c r="F15" s="130">
        <f t="shared" si="5"/>
        <v>0</v>
      </c>
      <c r="G15" s="130">
        <f t="shared" si="6"/>
        <v>0</v>
      </c>
      <c r="H15" s="130">
        <f t="shared" si="7"/>
        <v>0</v>
      </c>
      <c r="I15" s="131">
        <f>Grille!C47</f>
        <v>0</v>
      </c>
      <c r="J15" s="105"/>
      <c r="K15" s="106"/>
      <c r="L15" s="137">
        <f>Grille!D47</f>
        <v>0</v>
      </c>
      <c r="M15" s="104"/>
      <c r="N15" s="139">
        <f>Grille!E47</f>
        <v>1</v>
      </c>
      <c r="O15" s="139">
        <f>Grille!F47</f>
        <v>1</v>
      </c>
      <c r="P15" s="139">
        <f>Grille!G47</f>
        <v>1</v>
      </c>
      <c r="Q15" s="41"/>
      <c r="R15" s="72"/>
      <c r="S15" s="41"/>
      <c r="T15" s="41"/>
      <c r="U15" s="41"/>
      <c r="AA15" s="29" t="s">
        <v>61</v>
      </c>
    </row>
    <row r="16" spans="1:27" ht="15.75" thickBot="1">
      <c r="A16" s="18"/>
      <c r="B16" s="65"/>
      <c r="C16" s="128">
        <v>43641</v>
      </c>
      <c r="D16" s="129" t="s">
        <v>10</v>
      </c>
      <c r="E16" s="130">
        <f t="shared" si="4"/>
        <v>0</v>
      </c>
      <c r="F16" s="130">
        <f t="shared" si="5"/>
        <v>0</v>
      </c>
      <c r="G16" s="130">
        <f t="shared" si="6"/>
        <v>0</v>
      </c>
      <c r="H16" s="130">
        <f t="shared" si="7"/>
        <v>0</v>
      </c>
      <c r="I16" s="131">
        <f>Grille!C48</f>
        <v>0</v>
      </c>
      <c r="J16" s="105"/>
      <c r="K16" s="106"/>
      <c r="L16" s="137">
        <f>Grille!D48</f>
        <v>0</v>
      </c>
      <c r="M16" s="104"/>
      <c r="N16" s="139">
        <f>Grille!E48</f>
        <v>1</v>
      </c>
      <c r="O16" s="139">
        <f>Grille!F48</f>
        <v>1</v>
      </c>
      <c r="P16" s="139">
        <f>Grille!G48</f>
        <v>1</v>
      </c>
      <c r="Q16" s="41"/>
      <c r="R16" s="72"/>
      <c r="S16" s="41"/>
      <c r="T16" s="41"/>
      <c r="U16" s="41"/>
      <c r="AA16" s="29" t="s">
        <v>62</v>
      </c>
    </row>
    <row r="17" spans="1:27" ht="15.75" thickBot="1">
      <c r="A17" s="18"/>
      <c r="B17" s="65"/>
      <c r="C17" s="132">
        <v>43641</v>
      </c>
      <c r="D17" s="133" t="s">
        <v>11</v>
      </c>
      <c r="E17" s="134">
        <f t="shared" si="4"/>
        <v>0</v>
      </c>
      <c r="F17" s="134">
        <f t="shared" si="5"/>
        <v>0</v>
      </c>
      <c r="G17" s="134">
        <f t="shared" si="6"/>
        <v>0</v>
      </c>
      <c r="H17" s="134">
        <f t="shared" si="7"/>
        <v>0</v>
      </c>
      <c r="I17" s="135">
        <f>Grille!C49</f>
        <v>0</v>
      </c>
      <c r="J17" s="107"/>
      <c r="K17" s="108"/>
      <c r="L17" s="138">
        <f>Grille!D49</f>
        <v>0</v>
      </c>
      <c r="M17" s="104"/>
      <c r="N17" s="139">
        <f>Grille!E49</f>
        <v>1</v>
      </c>
      <c r="O17" s="139">
        <f>Grille!F49</f>
        <v>1</v>
      </c>
      <c r="P17" s="139">
        <f>Grille!G49</f>
        <v>1</v>
      </c>
      <c r="Q17" s="41"/>
      <c r="R17" s="73"/>
      <c r="S17" s="41"/>
      <c r="T17" s="41"/>
      <c r="U17" s="41"/>
      <c r="AA17" s="29" t="s">
        <v>63</v>
      </c>
    </row>
    <row r="18" spans="1:27" ht="15.75" customHeight="1">
      <c r="B18" s="38"/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  <c r="U18" s="41"/>
      <c r="AA18" s="29" t="s">
        <v>64</v>
      </c>
    </row>
    <row r="19" spans="1:27" ht="309.75" customHeight="1">
      <c r="B19" s="109" t="s">
        <v>14</v>
      </c>
      <c r="C19" s="63"/>
      <c r="D19" s="38"/>
      <c r="E19" s="38"/>
      <c r="F19" s="38"/>
      <c r="G19" s="38"/>
      <c r="H19" s="38"/>
      <c r="I19" s="40"/>
      <c r="J19" s="41"/>
      <c r="K19" s="41"/>
      <c r="L19" s="40"/>
      <c r="M19" s="40"/>
      <c r="N19" s="61"/>
      <c r="O19" s="61"/>
      <c r="P19" s="61"/>
      <c r="Q19" s="41"/>
      <c r="R19" s="41"/>
      <c r="S19" s="41"/>
      <c r="T19" s="41"/>
      <c r="U19" s="41"/>
      <c r="AA19" s="29" t="s">
        <v>65</v>
      </c>
    </row>
    <row r="20" spans="1:27">
      <c r="AA20" s="29" t="s">
        <v>66</v>
      </c>
    </row>
    <row r="21" spans="1:27">
      <c r="AA21" s="29" t="s">
        <v>67</v>
      </c>
    </row>
    <row r="22" spans="1:27">
      <c r="AA22" s="29" t="s">
        <v>68</v>
      </c>
    </row>
    <row r="23" spans="1:27">
      <c r="AA23" s="29" t="s">
        <v>69</v>
      </c>
    </row>
    <row r="24" spans="1:27">
      <c r="AA24" s="29" t="s">
        <v>70</v>
      </c>
    </row>
    <row r="25" spans="1:27">
      <c r="AA25" s="29" t="s">
        <v>71</v>
      </c>
    </row>
    <row r="26" spans="1:27">
      <c r="AA26" s="29" t="s">
        <v>72</v>
      </c>
    </row>
    <row r="27" spans="1:27">
      <c r="AA27" s="29" t="s">
        <v>73</v>
      </c>
    </row>
    <row r="28" spans="1:27" hidden="1">
      <c r="AA28" s="29" t="s">
        <v>74</v>
      </c>
    </row>
    <row r="29" spans="1:27" hidden="1"/>
    <row r="30" spans="1:27" hidden="1"/>
    <row r="31" spans="1:27" hidden="1"/>
    <row r="32" spans="1:27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</sheetData>
  <sheetProtection password="90F8" sheet="1" objects="1" scenarios="1" selectLockedCells="1"/>
  <mergeCells count="10">
    <mergeCell ref="C9:F9"/>
    <mergeCell ref="G9:J9"/>
    <mergeCell ref="K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H13 I10:I17 M10:M13">
    <cfRule type="expression" dxfId="10" priority="147">
      <formula>$C10=TODAY()</formula>
    </cfRule>
  </conditionalFormatting>
  <conditionalFormatting sqref="D14:H15 M14:M15">
    <cfRule type="expression" dxfId="9" priority="103">
      <formula>$C14=TODAY()</formula>
    </cfRule>
  </conditionalFormatting>
  <conditionalFormatting sqref="D16:H17 M16:M17">
    <cfRule type="expression" dxfId="8" priority="100">
      <formula>$C16=TODAY()</formula>
    </cfRule>
  </conditionalFormatting>
  <conditionalFormatting sqref="D6">
    <cfRule type="expression" dxfId="7" priority="69">
      <formula>$C6=TODAY()</formula>
    </cfRule>
  </conditionalFormatting>
  <conditionalFormatting sqref="D3:D5">
    <cfRule type="expression" dxfId="6" priority="68">
      <formula>$C3=TODAY()</formula>
    </cfRule>
  </conditionalFormatting>
  <conditionalFormatting sqref="C16:C17">
    <cfRule type="expression" dxfId="5" priority="5">
      <formula>$C16=TODAY()</formula>
    </cfRule>
  </conditionalFormatting>
  <conditionalFormatting sqref="C10:C15">
    <cfRule type="expression" dxfId="4" priority="6">
      <formula>$C10=TODAY()</formula>
    </cfRule>
  </conditionalFormatting>
  <conditionalFormatting sqref="L4:N4">
    <cfRule type="cellIs" dxfId="3" priority="1" operator="equal">
      <formula>"GRILLE COMPLETE"</formula>
    </cfRule>
    <cfRule type="cellIs" dxfId="2" priority="2" stopIfTrue="1" operator="equal">
      <formula>"GRILLE INCOMPLETE"</formula>
    </cfRule>
  </conditionalFormatting>
  <dataValidations count="9">
    <dataValidation type="list" allowBlank="1" showInputMessage="1" showErrorMessage="1" sqref="D4:I4">
      <formula1>INDIRECT(CONCATENATE("$AA$2:$AA$",1+$AA$1))</formula1>
    </dataValidation>
    <dataValidation type="list" allowBlank="1" showInputMessage="1" showErrorMessage="1" sqref="R10">
      <formula1>$V$10:$W$10</formula1>
    </dataValidation>
    <dataValidation type="list" allowBlank="1" showInputMessage="1" showErrorMessage="1" sqref="R11">
      <formula1>$V$11:$W$11</formula1>
    </dataValidation>
    <dataValidation type="list" allowBlank="1" showInputMessage="1" showErrorMessage="1" sqref="R12">
      <formula1>$V$12:$W$12</formula1>
    </dataValidation>
    <dataValidation type="list" allowBlank="1" showInputMessage="1" showErrorMessage="1" sqref="R13">
      <formula1>$V$13:$W$13</formula1>
    </dataValidation>
    <dataValidation type="list" allowBlank="1" showInputMessage="1" showErrorMessage="1" sqref="R14">
      <formula1>$V$14:$W$14</formula1>
    </dataValidation>
    <dataValidation type="list" allowBlank="1" showInputMessage="1" showErrorMessage="1" sqref="R15">
      <formula1>$V$15:$W$15</formula1>
    </dataValidation>
    <dataValidation type="list" allowBlank="1" showInputMessage="1" showErrorMessage="1" sqref="R16">
      <formula1>$V$16:$W$16</formula1>
    </dataValidation>
    <dataValidation type="list" allowBlank="1" showInputMessage="1" showErrorMessage="1" sqref="R17">
      <formula1>$V$17:$W$17</formula1>
    </dataValidation>
  </dataValidations>
  <hyperlinks>
    <hyperlink ref="B19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Grille!C42:D42</xm:f>
          </x14:formula1>
          <xm:sqref>R10:R17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RowColHeaders="0" workbookViewId="0">
      <pane xSplit="7" ySplit="5" topLeftCell="H27" activePane="bottomRight" state="frozenSplit"/>
      <selection activeCell="D4" sqref="D4:I4"/>
      <selection pane="topRight" activeCell="D4" sqref="D4:I4"/>
      <selection pane="bottomLeft" activeCell="D4" sqref="D4:I4"/>
      <selection pane="bottomRight" activeCell="K5" sqref="K5"/>
    </sheetView>
  </sheetViews>
  <sheetFormatPr baseColWidth="10" defaultRowHeight="12.75"/>
  <cols>
    <col min="1" max="1" width="1.7109375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2</v>
      </c>
      <c r="B2" s="117" t="s">
        <v>32</v>
      </c>
      <c r="C2" s="117"/>
      <c r="D2" s="118"/>
      <c r="E2" s="115" t="s">
        <v>2</v>
      </c>
      <c r="F2" s="116"/>
      <c r="G2" s="116"/>
      <c r="H2" s="19">
        <f>Huitiemes!D4</f>
        <v>0</v>
      </c>
      <c r="I2" s="20"/>
      <c r="J2" s="20"/>
    </row>
    <row r="3" spans="1:10" ht="16.5" hidden="1" customHeight="1">
      <c r="B3" s="30"/>
      <c r="C3" s="30"/>
      <c r="D3" s="33"/>
      <c r="E3" s="34"/>
      <c r="F3" s="35"/>
      <c r="G3" s="35"/>
      <c r="H3" s="36">
        <f>Huitiemes!D5</f>
        <v>0</v>
      </c>
      <c r="I3" s="37"/>
      <c r="J3" s="37"/>
    </row>
    <row r="4" spans="1:10" ht="16.5" hidden="1" customHeight="1" thickBot="1">
      <c r="B4" s="30"/>
      <c r="C4" s="30"/>
      <c r="D4" s="33"/>
      <c r="E4" s="34"/>
      <c r="F4" s="35"/>
      <c r="G4" s="35"/>
      <c r="H4" s="36" t="str">
        <f>IF(Huitiemes!D6&lt;&gt;"",Huitiemes!D6,"")</f>
        <v/>
      </c>
      <c r="I4" s="37"/>
      <c r="J4" s="37"/>
    </row>
    <row r="5" spans="1:10" ht="16.5" thickBot="1">
      <c r="B5" s="119" t="str">
        <f>IF(AND(Huitiemes!D4&lt;&gt;"",COUNTIF(Huitiemes!J10:K17,"")=0),"GRILLE COMPLETE","GRILLE INCOMPLETE")</f>
        <v>GRILLE INCOMPLETE</v>
      </c>
      <c r="C5" s="119"/>
      <c r="D5" s="119"/>
      <c r="E5" s="14">
        <v>1</v>
      </c>
      <c r="F5" s="14" t="s">
        <v>1</v>
      </c>
      <c r="G5" s="14">
        <v>2</v>
      </c>
      <c r="H5" s="21">
        <f>Huitiemes!D6</f>
        <v>0</v>
      </c>
      <c r="I5" s="26"/>
      <c r="J5" s="27"/>
    </row>
    <row r="6" spans="1:10" ht="13.5" customHeight="1" thickTop="1">
      <c r="A6" s="42"/>
      <c r="B6" s="74">
        <v>1</v>
      </c>
      <c r="C6" s="75" t="s">
        <v>31</v>
      </c>
      <c r="D6" s="76" t="s">
        <v>33</v>
      </c>
      <c r="E6" s="23">
        <v>1.3</v>
      </c>
      <c r="F6" s="24">
        <v>3.7</v>
      </c>
      <c r="G6" s="31">
        <v>5.6</v>
      </c>
      <c r="H6" s="52"/>
      <c r="I6" s="52"/>
      <c r="J6" s="13"/>
    </row>
    <row r="7" spans="1:10">
      <c r="A7" s="43"/>
      <c r="B7" s="77">
        <v>2</v>
      </c>
      <c r="C7" s="5" t="s">
        <v>34</v>
      </c>
      <c r="D7" s="78" t="s">
        <v>35</v>
      </c>
      <c r="E7" s="22">
        <v>1.1000000000000001</v>
      </c>
      <c r="F7" s="25">
        <v>5.5</v>
      </c>
      <c r="G7" s="32">
        <v>9.5</v>
      </c>
      <c r="H7" s="6"/>
      <c r="I7" s="6"/>
      <c r="J7" s="7"/>
    </row>
    <row r="8" spans="1:10">
      <c r="A8" s="42"/>
      <c r="B8" s="79">
        <v>3</v>
      </c>
      <c r="C8" s="80" t="s">
        <v>36</v>
      </c>
      <c r="D8" s="81" t="s">
        <v>75</v>
      </c>
      <c r="E8" s="22">
        <v>1.1000000000000001</v>
      </c>
      <c r="F8" s="25">
        <v>6</v>
      </c>
      <c r="G8" s="32">
        <v>11</v>
      </c>
      <c r="H8" s="3"/>
      <c r="I8" s="3"/>
      <c r="J8" s="4"/>
    </row>
    <row r="9" spans="1:10">
      <c r="A9" s="42"/>
      <c r="B9" s="77">
        <v>4</v>
      </c>
      <c r="C9" s="5" t="s">
        <v>37</v>
      </c>
      <c r="D9" s="78" t="s">
        <v>76</v>
      </c>
      <c r="E9" s="22">
        <v>1</v>
      </c>
      <c r="F9" s="25">
        <v>7.2</v>
      </c>
      <c r="G9" s="32">
        <v>15</v>
      </c>
      <c r="H9" s="6"/>
      <c r="I9" s="6"/>
      <c r="J9" s="7"/>
    </row>
    <row r="10" spans="1:10">
      <c r="A10" s="42"/>
      <c r="B10" s="79">
        <v>5</v>
      </c>
      <c r="C10" s="80" t="s">
        <v>38</v>
      </c>
      <c r="D10" s="81" t="s">
        <v>39</v>
      </c>
      <c r="E10" s="22">
        <v>1.3</v>
      </c>
      <c r="F10" s="25">
        <v>3.7</v>
      </c>
      <c r="G10" s="32">
        <v>5.6</v>
      </c>
      <c r="H10" s="3"/>
      <c r="I10" s="3"/>
      <c r="J10" s="4"/>
    </row>
    <row r="11" spans="1:10">
      <c r="A11" s="42"/>
      <c r="B11" s="77">
        <v>6</v>
      </c>
      <c r="C11" s="5" t="s">
        <v>40</v>
      </c>
      <c r="D11" s="78" t="s">
        <v>77</v>
      </c>
      <c r="E11" s="22">
        <v>1</v>
      </c>
      <c r="F11" s="25">
        <v>12</v>
      </c>
      <c r="G11" s="32">
        <v>35</v>
      </c>
      <c r="H11" s="6"/>
      <c r="I11" s="6"/>
      <c r="J11" s="7"/>
    </row>
    <row r="12" spans="1:10">
      <c r="A12" s="42"/>
      <c r="B12" s="79">
        <v>7</v>
      </c>
      <c r="C12" s="80" t="s">
        <v>41</v>
      </c>
      <c r="D12" s="81" t="s">
        <v>42</v>
      </c>
      <c r="E12" s="22">
        <v>1</v>
      </c>
      <c r="F12" s="25">
        <v>6.5</v>
      </c>
      <c r="G12" s="32">
        <v>13</v>
      </c>
      <c r="H12" s="3"/>
      <c r="I12" s="3"/>
      <c r="J12" s="4"/>
    </row>
    <row r="13" spans="1:10">
      <c r="A13" s="42"/>
      <c r="B13" s="77">
        <v>8</v>
      </c>
      <c r="C13" s="5" t="s">
        <v>43</v>
      </c>
      <c r="D13" s="78" t="s">
        <v>44</v>
      </c>
      <c r="E13" s="22">
        <v>15</v>
      </c>
      <c r="F13" s="25">
        <v>8.5</v>
      </c>
      <c r="G13" s="32">
        <v>1</v>
      </c>
      <c r="H13" s="6"/>
      <c r="I13" s="6"/>
      <c r="J13" s="7"/>
    </row>
    <row r="14" spans="1:10">
      <c r="A14" s="42"/>
      <c r="B14" s="79">
        <v>9</v>
      </c>
      <c r="C14" s="80" t="s">
        <v>45</v>
      </c>
      <c r="D14" s="81" t="s">
        <v>46</v>
      </c>
      <c r="E14" s="22">
        <v>1</v>
      </c>
      <c r="F14" s="25">
        <v>11</v>
      </c>
      <c r="G14" s="32">
        <v>35</v>
      </c>
      <c r="H14" s="3"/>
      <c r="I14" s="3"/>
      <c r="J14" s="4"/>
    </row>
    <row r="15" spans="1:10">
      <c r="A15" s="42"/>
      <c r="B15" s="82">
        <v>10</v>
      </c>
      <c r="C15" s="5" t="s">
        <v>78</v>
      </c>
      <c r="D15" s="78" t="s">
        <v>79</v>
      </c>
      <c r="E15" s="22">
        <v>5.2</v>
      </c>
      <c r="F15" s="25">
        <v>3.3</v>
      </c>
      <c r="G15" s="32">
        <v>1.4</v>
      </c>
      <c r="H15" s="6"/>
      <c r="I15" s="6"/>
      <c r="J15" s="7"/>
    </row>
    <row r="16" spans="1:10">
      <c r="A16" s="42"/>
      <c r="B16" s="79">
        <v>11</v>
      </c>
      <c r="C16" s="80" t="s">
        <v>47</v>
      </c>
      <c r="D16" s="81" t="s">
        <v>48</v>
      </c>
      <c r="E16" s="22">
        <v>8.5</v>
      </c>
      <c r="F16" s="25">
        <v>5.0999999999999996</v>
      </c>
      <c r="G16" s="32">
        <v>1.1000000000000001</v>
      </c>
      <c r="H16" s="3"/>
      <c r="I16" s="3"/>
      <c r="J16" s="4"/>
    </row>
    <row r="17" spans="1:10">
      <c r="A17" s="42"/>
      <c r="B17" s="77">
        <v>12</v>
      </c>
      <c r="C17" s="5" t="s">
        <v>80</v>
      </c>
      <c r="D17" s="78" t="s">
        <v>81</v>
      </c>
      <c r="E17" s="22">
        <v>1</v>
      </c>
      <c r="F17" s="25">
        <v>12</v>
      </c>
      <c r="G17" s="32">
        <v>55</v>
      </c>
      <c r="H17" s="6"/>
      <c r="I17" s="6"/>
      <c r="J17" s="7"/>
    </row>
    <row r="18" spans="1:10">
      <c r="A18" s="42"/>
      <c r="B18" s="79">
        <v>13</v>
      </c>
      <c r="C18" s="80" t="s">
        <v>76</v>
      </c>
      <c r="D18" s="81" t="s">
        <v>33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>
      <c r="A19" s="42"/>
      <c r="B19" s="77">
        <v>14</v>
      </c>
      <c r="C19" s="5" t="s">
        <v>34</v>
      </c>
      <c r="D19" s="78" t="s">
        <v>36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>
      <c r="A20" s="42"/>
      <c r="B20" s="79">
        <v>15</v>
      </c>
      <c r="C20" s="80" t="s">
        <v>31</v>
      </c>
      <c r="D20" s="81" t="s">
        <v>37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>
      <c r="A21" s="42"/>
      <c r="B21" s="77">
        <v>16</v>
      </c>
      <c r="C21" s="5" t="s">
        <v>38</v>
      </c>
      <c r="D21" s="78" t="s">
        <v>40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>
      <c r="A22" s="42"/>
      <c r="B22" s="79">
        <v>17</v>
      </c>
      <c r="C22" s="80" t="s">
        <v>75</v>
      </c>
      <c r="D22" s="81" t="s">
        <v>35</v>
      </c>
      <c r="E22" s="97">
        <v>1</v>
      </c>
      <c r="F22" s="98">
        <v>1</v>
      </c>
      <c r="G22" s="99">
        <v>1</v>
      </c>
      <c r="H22" s="100"/>
      <c r="I22" s="100"/>
      <c r="J22" s="101"/>
    </row>
    <row r="23" spans="1:10">
      <c r="A23" s="42"/>
      <c r="B23" s="77">
        <v>18</v>
      </c>
      <c r="C23" s="5" t="s">
        <v>44</v>
      </c>
      <c r="D23" s="78" t="s">
        <v>42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>
      <c r="A24" s="42"/>
      <c r="B24" s="79">
        <v>19</v>
      </c>
      <c r="C24" s="80" t="s">
        <v>77</v>
      </c>
      <c r="D24" s="81" t="s">
        <v>39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>
      <c r="A25" s="42"/>
      <c r="B25" s="77">
        <v>20</v>
      </c>
      <c r="C25" s="5" t="s">
        <v>41</v>
      </c>
      <c r="D25" s="78" t="s">
        <v>43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>
      <c r="A26" s="42"/>
      <c r="B26" s="79">
        <v>21</v>
      </c>
      <c r="C26" s="80" t="s">
        <v>79</v>
      </c>
      <c r="D26" s="81" t="s">
        <v>46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>
      <c r="A27" s="42"/>
      <c r="B27" s="77">
        <v>22</v>
      </c>
      <c r="C27" s="5" t="s">
        <v>45</v>
      </c>
      <c r="D27" s="78" t="s">
        <v>78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>
      <c r="A28" s="42"/>
      <c r="B28" s="79">
        <v>23</v>
      </c>
      <c r="C28" s="80" t="s">
        <v>48</v>
      </c>
      <c r="D28" s="81" t="s">
        <v>81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>
      <c r="A29" s="42"/>
      <c r="B29" s="83">
        <v>24</v>
      </c>
      <c r="C29" s="8" t="s">
        <v>80</v>
      </c>
      <c r="D29" s="84" t="s">
        <v>47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>
      <c r="A30" s="42"/>
      <c r="B30" s="79">
        <v>25</v>
      </c>
      <c r="C30" s="80" t="s">
        <v>75</v>
      </c>
      <c r="D30" s="81" t="s">
        <v>34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>
      <c r="A31" s="43"/>
      <c r="B31" s="77">
        <v>26</v>
      </c>
      <c r="C31" s="5" t="s">
        <v>35</v>
      </c>
      <c r="D31" s="78" t="s">
        <v>36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>
      <c r="A32" s="42"/>
      <c r="B32" s="79">
        <v>27</v>
      </c>
      <c r="C32" s="80" t="s">
        <v>76</v>
      </c>
      <c r="D32" s="81" t="s">
        <v>31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>
      <c r="A33" s="42"/>
      <c r="B33" s="83">
        <v>28</v>
      </c>
      <c r="C33" s="5" t="s">
        <v>33</v>
      </c>
      <c r="D33" s="78" t="s">
        <v>37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>
      <c r="A34" s="42"/>
      <c r="B34" s="79">
        <v>29</v>
      </c>
      <c r="C34" s="80" t="s">
        <v>77</v>
      </c>
      <c r="D34" s="81" t="s">
        <v>38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>
      <c r="A35" s="42"/>
      <c r="B35" s="83">
        <v>30</v>
      </c>
      <c r="C35" s="5" t="s">
        <v>39</v>
      </c>
      <c r="D35" s="78" t="s">
        <v>40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>
      <c r="A36" s="42"/>
      <c r="B36" s="79">
        <v>31</v>
      </c>
      <c r="C36" s="80" t="s">
        <v>44</v>
      </c>
      <c r="D36" s="81" t="s">
        <v>41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>
      <c r="A37" s="42"/>
      <c r="B37" s="83">
        <v>32</v>
      </c>
      <c r="C37" s="5" t="s">
        <v>42</v>
      </c>
      <c r="D37" s="78" t="s">
        <v>43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>
      <c r="A38" s="42"/>
      <c r="B38" s="79">
        <v>33</v>
      </c>
      <c r="C38" s="80" t="s">
        <v>79</v>
      </c>
      <c r="D38" s="81" t="s">
        <v>45</v>
      </c>
      <c r="E38" s="97">
        <v>1</v>
      </c>
      <c r="F38" s="98">
        <v>1</v>
      </c>
      <c r="G38" s="99">
        <v>1</v>
      </c>
      <c r="H38" s="100"/>
      <c r="I38" s="100"/>
      <c r="J38" s="101"/>
    </row>
    <row r="39" spans="1:10">
      <c r="A39" s="42"/>
      <c r="B39" s="83">
        <v>34</v>
      </c>
      <c r="C39" s="5" t="s">
        <v>46</v>
      </c>
      <c r="D39" s="78" t="s">
        <v>78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>
      <c r="A40" s="42"/>
      <c r="B40" s="79">
        <v>35</v>
      </c>
      <c r="C40" s="80" t="s">
        <v>48</v>
      </c>
      <c r="D40" s="81" t="s">
        <v>80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>
      <c r="A41" s="42"/>
      <c r="B41" s="83">
        <v>36</v>
      </c>
      <c r="C41" s="5" t="s">
        <v>81</v>
      </c>
      <c r="D41" s="78" t="s">
        <v>47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>
      <c r="A42" s="42"/>
      <c r="B42" s="74" t="s">
        <v>15</v>
      </c>
      <c r="C42" s="75"/>
      <c r="D42" s="76"/>
      <c r="E42" s="15">
        <v>1</v>
      </c>
      <c r="F42" s="24">
        <v>1</v>
      </c>
      <c r="G42" s="31">
        <v>1</v>
      </c>
      <c r="H42" s="69">
        <f>Huitiemes!J10</f>
        <v>0</v>
      </c>
      <c r="I42" s="70">
        <f>Huitiemes!K10</f>
        <v>0</v>
      </c>
      <c r="J42" s="13"/>
    </row>
    <row r="43" spans="1:10">
      <c r="A43" s="42"/>
      <c r="B43" s="77" t="s">
        <v>16</v>
      </c>
      <c r="C43" s="5"/>
      <c r="D43" s="78"/>
      <c r="E43" s="10">
        <v>1</v>
      </c>
      <c r="F43" s="25">
        <v>1</v>
      </c>
      <c r="G43" s="32">
        <v>1</v>
      </c>
      <c r="H43" s="6">
        <f>Huitiemes!J11</f>
        <v>0</v>
      </c>
      <c r="I43" s="6">
        <f>Huitiemes!K11</f>
        <v>0</v>
      </c>
      <c r="J43" s="7"/>
    </row>
    <row r="44" spans="1:10">
      <c r="A44" s="42"/>
      <c r="B44" s="85" t="s">
        <v>17</v>
      </c>
      <c r="C44" s="86"/>
      <c r="D44" s="87"/>
      <c r="E44" s="10">
        <v>1</v>
      </c>
      <c r="F44" s="25">
        <v>1</v>
      </c>
      <c r="G44" s="32">
        <v>1</v>
      </c>
      <c r="H44" s="3">
        <f>Huitiemes!J12</f>
        <v>0</v>
      </c>
      <c r="I44" s="3">
        <f>Huitiemes!K12</f>
        <v>0</v>
      </c>
      <c r="J44" s="4"/>
    </row>
    <row r="45" spans="1:10">
      <c r="A45" s="42"/>
      <c r="B45" s="77" t="s">
        <v>18</v>
      </c>
      <c r="C45" s="5"/>
      <c r="D45" s="78"/>
      <c r="E45" s="10">
        <v>1</v>
      </c>
      <c r="F45" s="25">
        <v>1</v>
      </c>
      <c r="G45" s="32">
        <v>1</v>
      </c>
      <c r="H45" s="6">
        <f>Huitiemes!J13</f>
        <v>0</v>
      </c>
      <c r="I45" s="6">
        <f>Huitiemes!K13</f>
        <v>0</v>
      </c>
      <c r="J45" s="7"/>
    </row>
    <row r="46" spans="1:10">
      <c r="A46" s="42"/>
      <c r="B46" s="85" t="s">
        <v>19</v>
      </c>
      <c r="C46" s="86"/>
      <c r="D46" s="87"/>
      <c r="E46" s="10">
        <v>1</v>
      </c>
      <c r="F46" s="25">
        <v>1</v>
      </c>
      <c r="G46" s="32">
        <v>1</v>
      </c>
      <c r="H46" s="3">
        <f>Huitiemes!J14</f>
        <v>0</v>
      </c>
      <c r="I46" s="3">
        <f>Huitiemes!K14</f>
        <v>0</v>
      </c>
      <c r="J46" s="4"/>
    </row>
    <row r="47" spans="1:10">
      <c r="A47" s="42"/>
      <c r="B47" s="77" t="s">
        <v>20</v>
      </c>
      <c r="C47" s="5"/>
      <c r="D47" s="78"/>
      <c r="E47" s="49">
        <v>1</v>
      </c>
      <c r="F47" s="50">
        <v>1</v>
      </c>
      <c r="G47" s="51">
        <v>1</v>
      </c>
      <c r="H47" s="6">
        <f>Huitiemes!J15</f>
        <v>0</v>
      </c>
      <c r="I47" s="6">
        <f>Huitiemes!K15</f>
        <v>0</v>
      </c>
      <c r="J47" s="11"/>
    </row>
    <row r="48" spans="1:10">
      <c r="A48" s="42"/>
      <c r="B48" s="85" t="s">
        <v>21</v>
      </c>
      <c r="C48" s="86"/>
      <c r="D48" s="87"/>
      <c r="E48" s="10">
        <v>1</v>
      </c>
      <c r="F48" s="25">
        <v>1</v>
      </c>
      <c r="G48" s="32">
        <v>1</v>
      </c>
      <c r="H48" s="3">
        <f>Huitiemes!J16</f>
        <v>0</v>
      </c>
      <c r="I48" s="3">
        <f>Huitiemes!K16</f>
        <v>0</v>
      </c>
      <c r="J48" s="4"/>
    </row>
    <row r="49" spans="1:10" ht="13.5" thickBot="1">
      <c r="A49" s="42"/>
      <c r="B49" s="77" t="s">
        <v>22</v>
      </c>
      <c r="C49" s="5"/>
      <c r="D49" s="78"/>
      <c r="E49" s="44">
        <v>1</v>
      </c>
      <c r="F49" s="45">
        <v>1</v>
      </c>
      <c r="G49" s="46">
        <v>1</v>
      </c>
      <c r="H49" s="67">
        <f>Huitiemes!J17</f>
        <v>0</v>
      </c>
      <c r="I49" s="68">
        <f>Huitiemes!K17</f>
        <v>0</v>
      </c>
      <c r="J49" s="48"/>
    </row>
    <row r="50" spans="1:10" ht="13.5" thickTop="1">
      <c r="A50" s="42"/>
      <c r="B50" s="74" t="s">
        <v>23</v>
      </c>
      <c r="C50" s="75"/>
      <c r="D50" s="76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>
      <c r="A51" s="42"/>
      <c r="B51" s="77" t="s">
        <v>24</v>
      </c>
      <c r="C51" s="5"/>
      <c r="D51" s="78"/>
      <c r="E51" s="10">
        <v>1</v>
      </c>
      <c r="F51" s="25">
        <v>1</v>
      </c>
      <c r="G51" s="32">
        <v>1</v>
      </c>
      <c r="H51" s="6"/>
      <c r="I51" s="6"/>
      <c r="J51" s="7"/>
    </row>
    <row r="52" spans="1:10">
      <c r="A52" s="42"/>
      <c r="B52" s="85" t="s">
        <v>25</v>
      </c>
      <c r="C52" s="86"/>
      <c r="D52" s="87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>
      <c r="A53" s="42"/>
      <c r="B53" s="83" t="s">
        <v>26</v>
      </c>
      <c r="C53" s="8"/>
      <c r="D53" s="84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>
      <c r="A54" s="42"/>
      <c r="B54" s="74" t="s">
        <v>27</v>
      </c>
      <c r="C54" s="75"/>
      <c r="D54" s="76"/>
      <c r="E54" s="15">
        <v>1</v>
      </c>
      <c r="F54" s="24">
        <v>1</v>
      </c>
      <c r="G54" s="31">
        <v>1</v>
      </c>
      <c r="H54" s="12"/>
      <c r="I54" s="12"/>
      <c r="J54" s="13"/>
    </row>
    <row r="55" spans="1:10" ht="13.5" thickBot="1">
      <c r="A55" s="42"/>
      <c r="B55" s="88" t="s">
        <v>28</v>
      </c>
      <c r="C55" s="89"/>
      <c r="D55" s="90"/>
      <c r="E55" s="49">
        <v>1</v>
      </c>
      <c r="F55" s="50">
        <v>1</v>
      </c>
      <c r="G55" s="51">
        <v>1</v>
      </c>
      <c r="H55" s="9"/>
      <c r="I55" s="9"/>
      <c r="J55" s="11"/>
    </row>
    <row r="56" spans="1:10" ht="14.25" thickTop="1" thickBot="1">
      <c r="A56" s="42"/>
      <c r="B56" s="91" t="s">
        <v>29</v>
      </c>
      <c r="C56" s="92"/>
      <c r="D56" s="93"/>
      <c r="E56" s="53">
        <v>1</v>
      </c>
      <c r="F56" s="54">
        <v>1</v>
      </c>
      <c r="G56" s="55">
        <v>1</v>
      </c>
      <c r="H56" s="102"/>
      <c r="I56" s="102"/>
      <c r="J56" s="103"/>
    </row>
    <row r="57" spans="1:10" ht="14.25" thickTop="1" thickBot="1">
      <c r="A57" s="42"/>
      <c r="B57" s="94" t="s">
        <v>0</v>
      </c>
      <c r="C57" s="95"/>
      <c r="D57" s="96"/>
      <c r="E57" s="53">
        <v>1</v>
      </c>
      <c r="F57" s="54">
        <v>1</v>
      </c>
      <c r="G57" s="55">
        <v>1</v>
      </c>
      <c r="H57" s="56"/>
      <c r="I57" s="56"/>
      <c r="J57" s="57"/>
    </row>
    <row r="58" spans="1:10" ht="13.5" thickTop="1"/>
  </sheetData>
  <sheetProtection password="90F8" sheet="1" objects="1" scenarios="1" selectLockedCells="1" selectUnlockedCells="1"/>
  <dataConsolidate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Huitiemes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2019-04-08T13:00:45Z</dcterms:modified>
</cp:coreProperties>
</file>